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OSP\Budget templates\"/>
    </mc:Choice>
  </mc:AlternateContent>
  <xr:revisionPtr revIDLastSave="0" documentId="13_ncr:1_{0D31936D-94B4-4C48-9364-9ECD006F5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G9" i="1"/>
  <c r="K7" i="1"/>
  <c r="J7" i="1"/>
  <c r="I7" i="1"/>
  <c r="H7" i="1"/>
  <c r="G7" i="1"/>
  <c r="K5" i="1"/>
  <c r="J5" i="1"/>
  <c r="I5" i="1"/>
  <c r="H5" i="1"/>
  <c r="G5" i="1"/>
  <c r="G6" i="1"/>
  <c r="G8" i="1"/>
  <c r="K4" i="1"/>
  <c r="J4" i="1"/>
  <c r="I4" i="1"/>
  <c r="H4" i="1"/>
  <c r="G4" i="1"/>
  <c r="F63" i="1"/>
  <c r="K8" i="1" l="1"/>
  <c r="K6" i="1"/>
  <c r="J8" i="1"/>
  <c r="J6" i="1"/>
  <c r="I8" i="1"/>
  <c r="I6" i="1"/>
  <c r="H8" i="1"/>
  <c r="H6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<sst xmlns="http://schemas.openxmlformats.org/spreadsheetml/2006/main" count="320" uniqueCount="218">
  <si>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</si>
  <si>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</si>
  <si>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</si>
  <si>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</si>
  <si>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</si>
  <si>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</si>
  <si>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</si>
  <si>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</si>
  <si>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</si>
  <si>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</si>
  <si>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</si>
  <si>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 xml:space="preserve">The new FLSA paid overtime rule sets a salary level of  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</si>
  <si>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</si>
  <si>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</si>
  <si>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</si>
  <si>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 xml:space="preserve"> from paid overtime. Estimated threshold of $51,168 in 2020</t>
  </si>
  <si>
    <t>Undergraduate Student Benefits</t>
  </si>
  <si>
    <t>Tuition rate for proposals submitted as of August 26, 2019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</si>
  <si>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</si>
  <si>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</si>
  <si>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</si>
  <si>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</si>
  <si>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</si>
  <si>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</si>
  <si>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</si>
  <si>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</si>
  <si>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</si>
  <si>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</si>
  <si>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</si>
  <si>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</si>
  <si>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</si>
  <si>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</si>
  <si>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</si>
  <si>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</si>
  <si>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</si>
  <si>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</si>
  <si>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</si>
  <si>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</si>
  <si>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</si>
  <si>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</si>
  <si>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</si>
  <si>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</si>
  <si>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</si>
  <si>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</si>
  <si>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</si>
  <si>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</si>
  <si>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</si>
  <si>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</si>
  <si>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</si>
  <si>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</si>
  <si>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</si>
  <si>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</si>
  <si>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</si>
  <si>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</si>
  <si>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</si>
  <si>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</si>
  <si>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</si>
  <si>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</si>
  <si>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</si>
  <si>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</si>
  <si>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</si>
  <si>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</si>
  <si>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</si>
  <si>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</si>
  <si>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</si>
  <si>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</si>
  <si>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</si>
  <si>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</si>
  <si>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</si>
  <si>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</si>
  <si>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</si>
  <si>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</si>
  <si>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</si>
  <si>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</si>
  <si>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</si>
  <si>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</si>
  <si>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</si>
  <si>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</si>
  <si>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</si>
  <si>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</si>
  <si>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</si>
  <si>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</si>
  <si>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</si>
  <si>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</si>
  <si>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</si>
  <si>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</si>
  <si>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</si>
  <si>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</si>
  <si>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</si>
  <si>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</si>
  <si>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</si>
  <si>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</si>
  <si>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</si>
  <si>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</si>
  <si>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</si>
  <si>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</si>
  <si>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</si>
  <si>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</si>
  <si>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</si>
  <si>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</si>
  <si>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</si>
  <si>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</si>
  <si>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</si>
  <si>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</si>
  <si>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</si>
  <si>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</si>
  <si>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</si>
  <si>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</si>
  <si>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</si>
  <si>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</si>
  <si>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</si>
  <si>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</si>
  <si>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</si>
  <si>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</si>
  <si>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</si>
  <si>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</si>
  <si>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</si>
  <si>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</si>
  <si>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</si>
  <si>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</si>
  <si>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</si>
  <si>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</si>
  <si>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</si>
  <si>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</si>
  <si>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</si>
  <si>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</si>
  <si>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</si>
  <si>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</si>
  <si>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</si>
  <si>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</si>
  <si>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</si>
  <si>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</si>
  <si>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</si>
  <si>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</si>
  <si>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</si>
  <si>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</si>
  <si>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</si>
  <si>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</si>
  <si>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</si>
  <si>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</si>
  <si>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</si>
  <si>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</si>
  <si>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</si>
  <si>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</si>
  <si>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</si>
  <si>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</si>
  <si>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</si>
  <si>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</si>
  <si>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</si>
  <si>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</si>
  <si>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</si>
  <si>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</si>
  <si>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</si>
  <si>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</si>
  <si>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</si>
  <si>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</si>
  <si>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</si>
  <si>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</si>
  <si>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</si>
  <si>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</si>
  <si>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</si>
  <si>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</si>
  <si>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</si>
  <si>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</si>
  <si>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</si>
  <si>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</si>
  <si>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</si>
  <si>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</si>
  <si>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</si>
  <si>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</si>
  <si>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</si>
  <si>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</si>
  <si>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</si>
  <si>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</si>
  <si>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</si>
  <si>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</si>
  <si>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</si>
  <si>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</si>
  <si>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</si>
  <si>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</si>
  <si>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</si>
  <si>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</si>
  <si>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</si>
  <si>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</si>
  <si>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</si>
  <si>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</si>
  <si>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</si>
  <si>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</si>
  <si>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</si>
  <si>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</si>
  <si>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</si>
  <si>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</si>
  <si>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</si>
  <si>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</si>
  <si>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</si>
  <si>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</si>
  <si>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</si>
  <si>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</si>
  <si>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</si>
  <si>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</si>
  <si>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</si>
  <si>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</si>
  <si>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</si>
  <si>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</si>
  <si>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</si>
  <si>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</si>
  <si>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</si>
  <si>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</si>
  <si>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</si>
  <si>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</si>
  <si>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</si>
  <si>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</si>
  <si>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</si>
  <si>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</si>
  <si>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</si>
  <si>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</si>
  <si>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</si>
  <si>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r>
      <t xml:space="preserve">The current NIH Salary Cap is </t>
    </r>
    <r>
      <rPr>
        <b/>
        <sz val="11"/>
        <rFont val="Times New Roman"/>
        <family val="1"/>
      </rPr>
      <t>$225,700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</si>
</sst>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N9" sqref="N9"/>
    </sheetView>
  </sheetViews>
  <sheetFormatPr defaultColWidth="10.33203125" defaultRowHeight="15.6" x14ac:dyDescent="0.3"/>
  <cols>
    <col min="1" max="1" width="4" style="7" customWidth="1"/>
    <col min="2" max="2" width="27.554687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09375" style="12" customWidth="1"/>
    <col min="8" max="8" width="10.33203125" style="12"/>
    <col min="9" max="9" width="11" style="12" customWidth="1"/>
    <col min="10" max="10" width="11.6640625" style="12" customWidth="1"/>
    <col min="11" max="11" width="11.109375" style="12" customWidth="1"/>
    <col min="12" max="12" width="16" style="12" customWidth="1"/>
    <col min="13" max="13" width="2.33203125" style="7" customWidth="1"/>
    <col min="14" max="14" width="14.5546875" style="5" customWidth="1"/>
    <col min="15" max="15" width="14.109375" style="6" customWidth="1"/>
    <col min="16" max="16" width="12" style="5" customWidth="1"/>
    <col min="17" max="17" width="11.5546875" style="5" customWidth="1"/>
    <col min="18" max="20" width="10.33203125" style="7"/>
    <col min="21" max="21" width="11.6640625" style="7" customWidth="1"/>
    <col min="22" max="16384" width="10.33203125" style="7"/>
  </cols>
  <sheetData>
    <row r="1" spans="1:43" x14ac:dyDescent="0.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2" thickBot="1" x14ac:dyDescent="0.35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45839</v>
      </c>
      <c r="K2" s="9" t="s">
        <v>3</v>
      </c>
      <c r="L2" s="15"/>
      <c r="M2" s="5"/>
      <c r="O2" s="5"/>
      <c r="P2" s="16"/>
    </row>
    <row r="3" spans="1:43" ht="16.2" thickTop="1" x14ac:dyDescent="0.3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3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0.375</v>
      </c>
      <c r="H4" s="21">
        <f>IFERROR(VLOOKUP((YEAR($J$2)+1-IF(MONTH($J$2)&lt;=6,1,0))&amp;"-"&amp;$B$4,BenefitRates!A:B,2,FALSE),0)</f>
        <v>0.375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0.375</v>
      </c>
      <c r="K4" s="21">
        <f>IFERROR(VLOOKUP((YEAR($J$2)+4-IF(MONTH($J$2)&lt;=6,1,0))&amp;"-"&amp;$B$4,BenefitRates!A:B,2,FALSE),0)</f>
        <v>0.375</v>
      </c>
      <c r="L4" s="27" t="s">
        <v>9</v>
      </c>
      <c r="M4" s="21"/>
      <c r="N4" s="28" t="s">
        <v>11</v>
      </c>
      <c r="O4" s="29"/>
      <c r="P4" s="30"/>
      <c r="Q4" s="31"/>
    </row>
    <row r="5" spans="1:43" x14ac:dyDescent="0.3">
      <c r="A5" s="17"/>
      <c r="B5" s="26" t="s">
        <v>12</v>
      </c>
      <c r="C5" s="26"/>
      <c r="D5" s="6"/>
      <c r="E5" s="6"/>
      <c r="F5" s="6"/>
      <c r="G5" s="21">
        <f>IFERROR(VLOOKUP((YEAR($J$2)-IF(MONTH($J$2)&lt;=6,1,0))&amp;"-"&amp;$B$5,BenefitRates!A:B,2,FALSE),0)</f>
        <v>0.59589999999999999</v>
      </c>
      <c r="H5" s="21">
        <f>IFERROR(VLOOKUP((YEAR($J$2)+1-IF(MONTH($J$2)&lt;=6,1,0))&amp;"-"&amp;$B$5,BenefitRates!A:B,2,FALSE),0)</f>
        <v>0.59589999999999999</v>
      </c>
      <c r="I5" s="21">
        <f>IFERROR(VLOOKUP((YEAR($J$2)+2-IF(MONTH($J$2)&lt;=6,1,0))&amp;"-"&amp;$B$5,BenefitRates!A:B,2,FALSE),0)</f>
        <v>0.59589999999999999</v>
      </c>
      <c r="J5" s="21">
        <f>IFERROR(VLOOKUP((YEAR($J$2)+3-IF(MONTH($J$2)&lt;=6,1,0))&amp;"-"&amp;$B$5,BenefitRates!A:B,2,FALSE),0)</f>
        <v>0.59589999999999999</v>
      </c>
      <c r="K5" s="21">
        <f>IFERROR(VLOOKUP((YEAR($J$2)+4-IF(MONTH($J$2)&lt;=6,1,0))&amp;"-"&amp;$B$5,BenefitRates!A:B,2,FALSE),0)</f>
        <v>0.59589999999999999</v>
      </c>
      <c r="L5" s="32"/>
      <c r="M5" s="21"/>
      <c r="N5" s="28" t="s">
        <v>13</v>
      </c>
      <c r="O5" s="29"/>
      <c r="P5" s="29"/>
      <c r="Q5" s="31"/>
    </row>
    <row r="6" spans="1:43" x14ac:dyDescent="0.3">
      <c r="A6" s="17"/>
      <c r="B6" s="26" t="s">
        <v>14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</v>
      </c>
      <c r="I6" s="21">
        <f>IFERROR(VLOOKUP((YEAR($J$2)+2-IF(MONTH($J$2)&lt;=6,1,0))&amp;"-"&amp;$B$6,BenefitRates!A:B,2,FALSE),0)</f>
        <v>0.13</v>
      </c>
      <c r="J6" s="21">
        <f>IFERROR(VLOOKUP((YEAR($J$2)+2-IF(MONTH($J$2)&lt;=6,1,0))&amp;"-"&amp;$B$6,BenefitRates!A:B,2,FALSE),0)</f>
        <v>0.13</v>
      </c>
      <c r="K6" s="21">
        <f>IFERROR(VLOOKUP((YEAR($J$2)+2-IF(MONTH($J$2)&lt;=6,1,0))&amp;"-"&amp;$B$6,BenefitRates!A:B,2,FALSE),0)</f>
        <v>0.13</v>
      </c>
      <c r="L6" s="32" t="s">
        <v>9</v>
      </c>
      <c r="M6" s="5"/>
      <c r="N6" s="28" t="s">
        <v>15</v>
      </c>
      <c r="O6" s="29"/>
      <c r="P6" s="29"/>
      <c r="Q6" s="31"/>
    </row>
    <row r="7" spans="1:43" x14ac:dyDescent="0.3">
      <c r="A7" s="17"/>
      <c r="B7" s="26" t="s">
        <v>16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17</v>
      </c>
      <c r="O7" s="29"/>
      <c r="P7" s="29"/>
      <c r="Q7" s="31"/>
    </row>
    <row r="8" spans="1:43" x14ac:dyDescent="0.3">
      <c r="A8" s="17"/>
      <c r="B8" s="26" t="s">
        <v>18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0.14000000000000001</v>
      </c>
      <c r="J8" s="21">
        <f>IFERROR(VLOOKUP((YEAR($J$2)+2-IF(MONTH($J$2)&lt;=6,1,0))&amp;"-"&amp;$B$8,BenefitRates!A:B,2,FALSE),0)</f>
        <v>0.14000000000000001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19</v>
      </c>
      <c r="O8" s="29"/>
      <c r="P8" s="29"/>
      <c r="Q8" s="31"/>
    </row>
    <row r="9" spans="1:43" ht="18" customHeight="1" thickBot="1" x14ac:dyDescent="0.35">
      <c r="A9" s="17"/>
      <c r="B9" s="34" t="s">
        <v>20</v>
      </c>
      <c r="C9" s="34"/>
      <c r="D9" s="18"/>
      <c r="E9" s="18"/>
      <c r="F9" s="18"/>
      <c r="G9" s="21">
        <f>IFERROR(VLOOKUP((YEAR($J$2)-IF(MONTH($J$2)&lt;=6,1,0))&amp;"-"&amp;$B$9,BenefitRates!A:B,2,FALSE),0)</f>
        <v>0.28000000000000003</v>
      </c>
      <c r="H9" s="21">
        <f>IFERROR(VLOOKUP((YEAR($J$2)+1-IF(MONTH($J$2)&lt;=6,1,0))&amp;"-"&amp;$B$9,BenefitRates!A:B,2,FALSE),0)</f>
        <v>0.28000000000000003</v>
      </c>
      <c r="I9" s="21">
        <f>IFERROR(VLOOKUP((YEAR($J$2)+2-IF(MONTH($J$2)&lt;=6,1,0))&amp;"-"&amp;$B$9,BenefitRates!A:B,2,FALSE),0)</f>
        <v>0.28000000000000003</v>
      </c>
      <c r="J9" s="21">
        <f>IFERROR(VLOOKUP((YEAR($J$2)+3-IF(MONTH($J$2)&lt;=6,1,0))&amp;"-"&amp;$B$9,BenefitRates!A:B,2,FALSE),0)</f>
        <v>0.28000000000000003</v>
      </c>
      <c r="K9" s="21">
        <f>IFERROR(VLOOKUP((YEAR($J$2)+4-IF(MONTH($J$2)&lt;=6,1,0))&amp;"-"&amp;$B$9,BenefitRates!A:B,2,FALSE),0)</f>
        <v>0.28000000000000003</v>
      </c>
      <c r="L9" s="35"/>
      <c r="M9" s="5"/>
      <c r="N9" s="36" t="s">
        <v>217</v>
      </c>
      <c r="O9" s="37"/>
      <c r="P9" s="37"/>
      <c r="Q9" s="38"/>
    </row>
    <row r="10" spans="1:43" ht="15.75" customHeight="1" x14ac:dyDescent="0.3">
      <c r="A10" s="17"/>
      <c r="B10" s="9" t="s">
        <v>21</v>
      </c>
      <c r="C10" s="9"/>
      <c r="D10" s="6"/>
      <c r="E10" s="6"/>
      <c r="F10" s="6"/>
      <c r="G10" s="39" t="s">
        <v>22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23</v>
      </c>
      <c r="O10" s="7"/>
      <c r="P10" s="42"/>
    </row>
    <row r="11" spans="1:43" x14ac:dyDescent="0.3">
      <c r="A11" s="17"/>
      <c r="B11" s="9" t="s">
        <v>24</v>
      </c>
      <c r="C11" s="9"/>
      <c r="D11" s="6"/>
      <c r="E11" s="6"/>
      <c r="F11" s="6"/>
      <c r="G11" s="39" t="s">
        <v>22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25</v>
      </c>
      <c r="O11" s="7"/>
    </row>
    <row r="12" spans="1:43" ht="15.75" customHeight="1" x14ac:dyDescent="0.3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5">
      <c r="A13" s="17"/>
      <c r="B13" s="26" t="s">
        <v>26</v>
      </c>
      <c r="C13" s="45">
        <v>1</v>
      </c>
      <c r="D13" s="6"/>
      <c r="E13" s="6" t="s">
        <v>27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216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2" thickBot="1" x14ac:dyDescent="0.35">
      <c r="A14" s="17"/>
      <c r="B14" s="5"/>
      <c r="C14" s="46"/>
      <c r="D14" s="47" t="s">
        <v>28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29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2" thickBot="1" x14ac:dyDescent="0.35">
      <c r="A16" s="54"/>
      <c r="B16" s="55" t="s">
        <v>30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2" thickTop="1" x14ac:dyDescent="0.3">
      <c r="A17" s="61" t="s">
        <v>31</v>
      </c>
      <c r="B17" s="62" t="s">
        <v>32</v>
      </c>
      <c r="C17" s="63"/>
      <c r="D17" s="64"/>
      <c r="E17" s="64"/>
      <c r="F17" s="64"/>
      <c r="G17" s="65" t="s">
        <v>33</v>
      </c>
      <c r="H17" s="64" t="s">
        <v>34</v>
      </c>
      <c r="I17" s="64" t="s">
        <v>35</v>
      </c>
      <c r="J17" s="64" t="s">
        <v>36</v>
      </c>
      <c r="K17" s="64" t="s">
        <v>37</v>
      </c>
      <c r="L17" s="66" t="s">
        <v>38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3">
      <c r="A18" s="5"/>
      <c r="B18" s="67" t="s">
        <v>39</v>
      </c>
      <c r="C18" s="68" t="s">
        <v>40</v>
      </c>
      <c r="D18" s="44" t="s">
        <v>41</v>
      </c>
      <c r="E18" s="44" t="s">
        <v>42</v>
      </c>
      <c r="F18" s="44" t="s">
        <v>43</v>
      </c>
      <c r="G18" s="69"/>
      <c r="H18" s="69"/>
      <c r="I18" s="69"/>
      <c r="J18" s="69"/>
      <c r="K18" s="69"/>
      <c r="L18" s="70" t="s">
        <v>44</v>
      </c>
      <c r="M18" s="5"/>
      <c r="N18" s="67" t="s">
        <v>45</v>
      </c>
      <c r="O18" s="71" t="s">
        <v>46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3">
      <c r="A19" s="61" t="s">
        <v>47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50</v>
      </c>
      <c r="P19" s="261"/>
      <c r="Q19" s="261" t="s">
        <v>48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3">
      <c r="A20" s="81" t="s">
        <v>49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48</v>
      </c>
      <c r="P20" s="261"/>
      <c r="Q20" s="261" t="s">
        <v>50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3">
      <c r="A21" s="81" t="s">
        <v>51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48</v>
      </c>
      <c r="P21" s="261"/>
      <c r="Q21" s="261" t="s">
        <v>52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3">
      <c r="A22" s="81" t="s">
        <v>53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48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3">
      <c r="A23" s="81" t="s">
        <v>54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48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3">
      <c r="A24" s="81" t="s">
        <v>55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48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3">
      <c r="A25" s="81" t="s">
        <v>56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48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3">
      <c r="A26" s="81" t="s">
        <v>57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48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3">
      <c r="A27" s="81" t="s">
        <v>58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48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2" thickBot="1" x14ac:dyDescent="0.35">
      <c r="A28" s="90"/>
      <c r="B28" s="91" t="s">
        <v>59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3">
      <c r="A29" s="81"/>
      <c r="B29" s="62" t="s">
        <v>60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44</v>
      </c>
      <c r="M29" s="16"/>
      <c r="N29" s="67"/>
    </row>
    <row r="30" spans="1:43" x14ac:dyDescent="0.3">
      <c r="A30" s="61" t="s">
        <v>47</v>
      </c>
      <c r="B30" s="72" t="s">
        <v>61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48</v>
      </c>
    </row>
    <row r="31" spans="1:43" x14ac:dyDescent="0.3">
      <c r="A31" s="81" t="s">
        <v>49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48</v>
      </c>
    </row>
    <row r="32" spans="1:43" x14ac:dyDescent="0.3">
      <c r="A32" s="81" t="s">
        <v>51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48</v>
      </c>
    </row>
    <row r="33" spans="1:15" x14ac:dyDescent="0.3">
      <c r="A33" s="81" t="s">
        <v>53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48</v>
      </c>
    </row>
    <row r="34" spans="1:15" x14ac:dyDescent="0.3">
      <c r="A34" s="81" t="s">
        <v>54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48</v>
      </c>
    </row>
    <row r="35" spans="1:15" x14ac:dyDescent="0.3">
      <c r="A35" s="81" t="s">
        <v>55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48</v>
      </c>
    </row>
    <row r="36" spans="1:15" x14ac:dyDescent="0.3">
      <c r="A36" s="81" t="s">
        <v>56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48</v>
      </c>
    </row>
    <row r="37" spans="1:15" x14ac:dyDescent="0.3">
      <c r="A37" s="81" t="s">
        <v>57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48</v>
      </c>
    </row>
    <row r="38" spans="1:15" x14ac:dyDescent="0.3">
      <c r="A38" s="81" t="s">
        <v>58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48</v>
      </c>
    </row>
    <row r="39" spans="1:15" ht="16.2" thickBot="1" x14ac:dyDescent="0.35">
      <c r="A39" s="90"/>
      <c r="B39" s="102" t="s">
        <v>62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3">
      <c r="A40" s="81"/>
      <c r="B40" s="62" t="s">
        <v>63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64</v>
      </c>
      <c r="M40" s="16"/>
      <c r="N40" s="71"/>
    </row>
    <row r="41" spans="1:15" x14ac:dyDescent="0.3">
      <c r="A41" s="81"/>
      <c r="B41" s="72" t="s">
        <v>61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52</v>
      </c>
    </row>
    <row r="42" spans="1:15" x14ac:dyDescent="0.3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52</v>
      </c>
    </row>
    <row r="43" spans="1:15" x14ac:dyDescent="0.3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52</v>
      </c>
    </row>
    <row r="44" spans="1:15" x14ac:dyDescent="0.3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52</v>
      </c>
    </row>
    <row r="45" spans="1:15" x14ac:dyDescent="0.3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52</v>
      </c>
    </row>
    <row r="46" spans="1:15" ht="16.2" thickBot="1" x14ac:dyDescent="0.35">
      <c r="A46" s="115"/>
      <c r="B46" s="102" t="s">
        <v>65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3">
      <c r="A47" s="61"/>
      <c r="B47" s="8" t="s">
        <v>66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44</v>
      </c>
      <c r="K47" s="69" t="s">
        <v>44</v>
      </c>
      <c r="L47" s="70" t="s">
        <v>44</v>
      </c>
      <c r="M47" s="5"/>
      <c r="N47" s="71"/>
    </row>
    <row r="48" spans="1:15" x14ac:dyDescent="0.3">
      <c r="A48" s="81" t="s">
        <v>47</v>
      </c>
      <c r="B48" s="26" t="s">
        <v>67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48</v>
      </c>
    </row>
    <row r="49" spans="1:15" x14ac:dyDescent="0.3">
      <c r="A49" s="81" t="s">
        <v>49</v>
      </c>
      <c r="B49" s="26" t="s">
        <v>68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48</v>
      </c>
    </row>
    <row r="50" spans="1:15" x14ac:dyDescent="0.3">
      <c r="A50" s="81" t="s">
        <v>51</v>
      </c>
      <c r="B50" s="26" t="s">
        <v>69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292" t="s">
        <v>70</v>
      </c>
      <c r="H50" s="293"/>
      <c r="I50" s="293"/>
      <c r="J50" s="293"/>
      <c r="K50" s="294"/>
      <c r="L50" s="120"/>
      <c r="M50" s="5"/>
      <c r="N50" s="80"/>
    </row>
    <row r="51" spans="1:15" x14ac:dyDescent="0.3">
      <c r="A51" s="81" t="s">
        <v>53</v>
      </c>
      <c r="B51" s="26" t="s">
        <v>71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292" t="s">
        <v>70</v>
      </c>
      <c r="H51" s="293"/>
      <c r="I51" s="293"/>
      <c r="J51" s="293"/>
      <c r="K51" s="294"/>
      <c r="L51" s="120"/>
      <c r="M51" s="5"/>
      <c r="N51" s="80"/>
    </row>
    <row r="52" spans="1:15" x14ac:dyDescent="0.3">
      <c r="A52" s="81" t="s">
        <v>54</v>
      </c>
      <c r="B52" s="26" t="s">
        <v>72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48</v>
      </c>
    </row>
    <row r="53" spans="1:15" x14ac:dyDescent="0.3">
      <c r="A53" s="111" t="s">
        <v>55</v>
      </c>
      <c r="B53" s="34" t="s">
        <v>73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48</v>
      </c>
    </row>
    <row r="54" spans="1:15" ht="16.2" thickBot="1" x14ac:dyDescent="0.35">
      <c r="A54" s="115"/>
      <c r="B54" s="102" t="s">
        <v>74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3">
      <c r="A55" s="61"/>
      <c r="B55" s="8" t="s">
        <v>75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48</v>
      </c>
    </row>
    <row r="56" spans="1:15" x14ac:dyDescent="0.3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48</v>
      </c>
    </row>
    <row r="57" spans="1:15" x14ac:dyDescent="0.3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48</v>
      </c>
    </row>
    <row r="58" spans="1:15" x14ac:dyDescent="0.3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48</v>
      </c>
    </row>
    <row r="59" spans="1:15" ht="16.2" thickBot="1" x14ac:dyDescent="0.35">
      <c r="A59" s="90"/>
      <c r="B59" s="102" t="s">
        <v>76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3">
      <c r="A60" s="61"/>
      <c r="B60" s="8" t="s">
        <v>77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48</v>
      </c>
    </row>
    <row r="61" spans="1:15" x14ac:dyDescent="0.3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48</v>
      </c>
    </row>
    <row r="62" spans="1:15" x14ac:dyDescent="0.3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48</v>
      </c>
    </row>
    <row r="63" spans="1:15" x14ac:dyDescent="0.3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48</v>
      </c>
    </row>
    <row r="64" spans="1:15" ht="16.2" thickBot="1" x14ac:dyDescent="0.35">
      <c r="A64" s="90"/>
      <c r="B64" s="102" t="s">
        <v>78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3">
      <c r="A65" s="81"/>
      <c r="B65" s="26" t="s">
        <v>79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3">
      <c r="A66" s="81"/>
      <c r="B66" s="26" t="s">
        <v>80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3">
      <c r="A67" s="81"/>
      <c r="B67" s="26" t="s">
        <v>81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3">
      <c r="A68" s="81"/>
      <c r="B68" s="26" t="s">
        <v>82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3">
      <c r="A69" s="81"/>
      <c r="B69" s="26" t="s">
        <v>83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3">
      <c r="A70" s="111"/>
      <c r="B70" s="34" t="s">
        <v>84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3">
      <c r="A71" s="139"/>
      <c r="B71" s="140" t="s">
        <v>85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3">
      <c r="A72" s="145" t="s">
        <v>86</v>
      </c>
      <c r="B72" s="140" t="s">
        <v>87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2" thickBot="1" x14ac:dyDescent="0.35">
      <c r="A73" s="148"/>
      <c r="B73" s="149" t="s">
        <v>88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2" thickTop="1" x14ac:dyDescent="0.3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3">
      <c r="A75" s="81"/>
      <c r="B75" s="5"/>
      <c r="C75" s="5"/>
      <c r="D75" s="6"/>
      <c r="E75" s="6"/>
      <c r="F75" s="6"/>
      <c r="G75" s="158" t="s">
        <v>33</v>
      </c>
      <c r="H75" s="6" t="s">
        <v>34</v>
      </c>
      <c r="I75" s="6" t="s">
        <v>35</v>
      </c>
      <c r="J75" s="6" t="s">
        <v>36</v>
      </c>
      <c r="K75" s="6" t="s">
        <v>37</v>
      </c>
      <c r="L75" s="74" t="s">
        <v>38</v>
      </c>
      <c r="M75" s="5"/>
    </row>
    <row r="76" spans="1:13" x14ac:dyDescent="0.3">
      <c r="A76" s="145" t="s">
        <v>89</v>
      </c>
      <c r="B76" s="159" t="s">
        <v>208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3">
      <c r="A77" s="61" t="s">
        <v>90</v>
      </c>
      <c r="B77" s="26" t="s">
        <v>91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3">
      <c r="A78" s="81"/>
      <c r="B78" s="26" t="s">
        <v>92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3">
      <c r="A79" s="162"/>
      <c r="B79" s="159" t="s">
        <v>93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3">
      <c r="A80" s="61" t="s">
        <v>94</v>
      </c>
      <c r="B80" s="26" t="s">
        <v>95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3">
      <c r="A81" s="81"/>
      <c r="B81" s="26" t="s">
        <v>96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3">
      <c r="A82" s="81"/>
      <c r="B82" s="26" t="s">
        <v>97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3">
      <c r="A83" s="81"/>
      <c r="B83" s="26" t="s">
        <v>98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3">
      <c r="A84" s="111"/>
      <c r="B84" s="34" t="s">
        <v>99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3">
      <c r="A85" s="162"/>
      <c r="B85" s="159" t="s">
        <v>100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3">
      <c r="A86" s="162"/>
      <c r="B86" s="159" t="s">
        <v>101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3">
      <c r="A87" s="61" t="s">
        <v>102</v>
      </c>
      <c r="B87" s="26" t="s">
        <v>103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3">
      <c r="A88" s="81"/>
      <c r="B88" s="26" t="s">
        <v>104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3">
      <c r="A89" s="81"/>
      <c r="B89" s="26" t="s">
        <v>105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3">
      <c r="A90" s="81"/>
      <c r="B90" s="26" t="s">
        <v>106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3">
      <c r="A91" s="81"/>
      <c r="B91" s="26" t="s">
        <v>107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3">
      <c r="A92" s="81"/>
      <c r="B92" s="26" t="s">
        <v>108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3">
      <c r="A93" s="81"/>
      <c r="B93" s="34" t="s">
        <v>109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3">
      <c r="A94" s="169"/>
      <c r="B94" s="159" t="s">
        <v>110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3">
      <c r="A95" s="170"/>
      <c r="B95" s="171" t="s">
        <v>111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3">
      <c r="A96" s="174"/>
      <c r="B96" s="175" t="s">
        <v>112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3">
      <c r="A97" s="81"/>
      <c r="B97" s="180" t="s">
        <v>113</v>
      </c>
      <c r="C97" s="26"/>
      <c r="D97" s="6"/>
      <c r="E97" s="181" t="s">
        <v>114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3">
      <c r="A98" s="81"/>
      <c r="B98" s="26"/>
      <c r="C98" s="26"/>
      <c r="D98" s="6"/>
      <c r="E98" s="181" t="s">
        <v>115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3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3">
      <c r="A100" s="81"/>
      <c r="B100" s="9" t="s">
        <v>116</v>
      </c>
      <c r="C100" s="26"/>
      <c r="D100" s="6"/>
      <c r="E100" s="181" t="s">
        <v>114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3">
      <c r="A101" s="81"/>
      <c r="B101" s="26"/>
      <c r="C101" s="26"/>
      <c r="D101" s="6"/>
      <c r="E101" s="181" t="s">
        <v>115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3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3">
      <c r="A103" s="81"/>
      <c r="B103" s="9" t="s">
        <v>117</v>
      </c>
      <c r="C103" s="26"/>
      <c r="D103" s="6"/>
      <c r="E103" s="181" t="s">
        <v>114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3">
      <c r="A104" s="81"/>
      <c r="B104" s="26"/>
      <c r="C104" s="26"/>
      <c r="D104" s="6"/>
      <c r="E104" s="181" t="s">
        <v>115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3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3">
      <c r="A106" s="155"/>
      <c r="B106" s="9" t="s">
        <v>118</v>
      </c>
      <c r="C106" s="26"/>
      <c r="D106" s="6"/>
      <c r="E106" s="181" t="s">
        <v>114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3">
      <c r="A107" s="155"/>
      <c r="B107" s="26"/>
      <c r="C107" s="26"/>
      <c r="D107" s="6"/>
      <c r="E107" s="181" t="s">
        <v>115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3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3">
      <c r="A109" s="46"/>
      <c r="B109" s="46" t="s">
        <v>119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2" thickBot="1" x14ac:dyDescent="0.35">
      <c r="A110" s="189"/>
      <c r="B110" s="190" t="s">
        <v>120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3">
      <c r="A111" s="61" t="s">
        <v>121</v>
      </c>
      <c r="B111" s="159" t="s">
        <v>122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3">
      <c r="A112" s="61" t="s">
        <v>123</v>
      </c>
      <c r="B112" s="26" t="s">
        <v>124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125</v>
      </c>
    </row>
    <row r="113" spans="1:14" ht="16.2" thickBot="1" x14ac:dyDescent="0.35">
      <c r="A113" s="145" t="s">
        <v>126</v>
      </c>
      <c r="B113" s="159" t="s">
        <v>127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209</v>
      </c>
    </row>
    <row r="114" spans="1:14" ht="3" customHeight="1" thickTop="1" x14ac:dyDescent="0.3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2" thickBot="1" x14ac:dyDescent="0.35">
      <c r="A115" s="145" t="s">
        <v>128</v>
      </c>
      <c r="B115" s="204" t="s">
        <v>129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3">
      <c r="A116" s="208" t="s">
        <v>130</v>
      </c>
      <c r="B116" s="26" t="s">
        <v>131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3">
      <c r="A117" s="208" t="s">
        <v>132</v>
      </c>
      <c r="B117" s="5" t="s">
        <v>133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3">
      <c r="A118" s="208" t="s">
        <v>134</v>
      </c>
      <c r="B118" s="5" t="s">
        <v>135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3">
      <c r="A119" s="17"/>
      <c r="B119" s="9" t="s">
        <v>136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2" thickBot="1" x14ac:dyDescent="0.35">
      <c r="A120" s="54"/>
      <c r="B120" s="215" t="s">
        <v>137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2" thickTop="1" x14ac:dyDescent="0.3">
      <c r="B121" s="7"/>
      <c r="C121" s="7"/>
      <c r="D121" s="217"/>
      <c r="E121" s="217"/>
      <c r="F121" s="217"/>
      <c r="G121" s="218"/>
    </row>
    <row r="122" spans="1:14" ht="16.2" thickBot="1" x14ac:dyDescent="0.35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2" thickTop="1" x14ac:dyDescent="0.3">
      <c r="B123" s="220" t="s">
        <v>138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3">
      <c r="B124" s="224"/>
      <c r="C124" s="225"/>
      <c r="D124" s="226"/>
      <c r="E124" s="226"/>
      <c r="F124" s="226"/>
      <c r="G124" s="227" t="s">
        <v>33</v>
      </c>
      <c r="H124" s="217" t="s">
        <v>34</v>
      </c>
      <c r="I124" s="217" t="s">
        <v>35</v>
      </c>
      <c r="J124" s="217" t="s">
        <v>36</v>
      </c>
      <c r="K124" s="217" t="s">
        <v>37</v>
      </c>
      <c r="L124" s="228" t="s">
        <v>38</v>
      </c>
    </row>
    <row r="125" spans="1:14" x14ac:dyDescent="0.3">
      <c r="B125" s="229" t="s">
        <v>139</v>
      </c>
      <c r="C125" s="230"/>
      <c r="D125" s="217"/>
      <c r="E125" s="217"/>
      <c r="F125" s="217"/>
      <c r="G125" s="231" t="s">
        <v>44</v>
      </c>
      <c r="H125" s="231" t="s">
        <v>44</v>
      </c>
      <c r="I125" s="231" t="s">
        <v>44</v>
      </c>
      <c r="J125" s="231" t="s">
        <v>44</v>
      </c>
      <c r="K125" s="231" t="s">
        <v>44</v>
      </c>
      <c r="L125" s="232" t="s">
        <v>44</v>
      </c>
    </row>
    <row r="126" spans="1:14" x14ac:dyDescent="0.3">
      <c r="B126" s="233" t="s">
        <v>140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3">
      <c r="B127" s="238" t="s">
        <v>49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3">
      <c r="B128" s="238" t="s">
        <v>51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3">
      <c r="B129" s="238" t="s">
        <v>53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3">
      <c r="B130" s="238" t="s">
        <v>54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3">
      <c r="B131" s="229" t="s">
        <v>141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44</v>
      </c>
    </row>
    <row r="132" spans="2:12" x14ac:dyDescent="0.3">
      <c r="B132" s="233" t="s">
        <v>142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3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3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3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3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3">
      <c r="B137" s="229" t="s">
        <v>143</v>
      </c>
      <c r="C137" s="230"/>
      <c r="D137" s="217"/>
      <c r="E137" s="217"/>
      <c r="F137" s="217"/>
      <c r="G137" s="231" t="s">
        <v>44</v>
      </c>
      <c r="H137" s="231" t="s">
        <v>44</v>
      </c>
      <c r="I137" s="231" t="s">
        <v>44</v>
      </c>
      <c r="J137" s="231" t="s">
        <v>44</v>
      </c>
      <c r="K137" s="231" t="s">
        <v>44</v>
      </c>
      <c r="L137" s="232" t="s">
        <v>44</v>
      </c>
    </row>
    <row r="138" spans="2:12" x14ac:dyDescent="0.3">
      <c r="B138" s="238" t="s">
        <v>47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3">
      <c r="B139" s="238" t="s">
        <v>49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3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3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3">
      <c r="B142" s="238" t="s">
        <v>54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3">
      <c r="B143" s="248" t="s">
        <v>55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3">
      <c r="B144" s="251" t="s">
        <v>144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3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3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3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3">
      <c r="B148" s="251" t="s">
        <v>145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3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3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2" thickBot="1" x14ac:dyDescent="0.35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2" thickTop="1" x14ac:dyDescent="0.3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3">
      <c r="A153" s="260"/>
      <c r="B153" s="285"/>
      <c r="C153" s="285"/>
      <c r="D153" s="286"/>
      <c r="E153" s="286"/>
      <c r="F153" s="286"/>
      <c r="G153" s="287"/>
      <c r="H153" s="288" t="s">
        <v>146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3">
      <c r="A154" s="260"/>
      <c r="B154" s="285"/>
      <c r="C154" s="285"/>
      <c r="D154" s="286"/>
      <c r="E154" s="286"/>
      <c r="F154" s="286"/>
      <c r="G154" s="287"/>
      <c r="H154" s="288" t="s">
        <v>147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3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3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3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3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3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3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3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3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3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3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3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3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3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3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3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3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3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3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3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3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3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3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3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3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3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3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3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3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3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3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3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3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3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3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3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3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3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3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3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3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3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3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3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3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3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3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3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3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3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3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3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3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3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3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3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3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3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3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3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3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3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3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3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3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3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3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3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3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3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3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3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3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3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3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3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3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3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3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3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3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3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3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3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3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3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3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3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3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3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3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3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3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3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3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3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3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3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3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3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3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3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3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3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3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3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3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3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3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3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3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3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3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3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3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3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3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3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3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3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3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3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3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3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3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3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3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3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3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3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3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3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3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3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3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3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3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3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3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3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3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3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3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3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3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3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3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3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3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3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3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3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3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3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3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3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3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3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3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3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3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3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3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3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3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3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3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3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3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3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3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3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3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3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3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3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3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3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3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3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3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3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3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3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3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3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3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3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3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3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3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3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3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3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3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3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3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3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3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3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3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3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3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3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3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3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3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3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3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3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3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3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3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3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3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3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3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3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3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3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3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3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3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3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3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3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3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3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3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3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3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3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3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3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3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3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3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3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3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3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3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3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3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3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3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3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3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3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3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3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3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3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3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3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3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3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3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3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3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3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3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3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3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3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3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3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3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3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3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3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3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3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3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3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3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3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3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3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3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3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3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3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3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3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3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3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3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3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3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3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3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3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3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3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3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3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3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3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3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3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3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3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3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3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3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3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3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3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3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3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3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3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3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3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3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3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3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3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3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3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3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3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3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3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3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3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3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3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3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3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3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3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3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3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3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3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3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3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3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3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3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3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3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3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3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3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3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3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3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3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3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3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3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3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3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3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3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3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3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3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3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3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3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3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3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3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3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3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3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3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3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3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3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3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3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3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3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3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3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3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3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3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3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3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3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3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3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3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3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3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3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3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3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3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3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3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3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3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3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3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3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3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3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3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3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3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3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3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3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3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3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3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3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3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3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3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3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3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3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3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3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3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3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3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3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3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3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3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3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3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3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3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3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3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3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3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3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3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3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3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3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3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3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3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3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3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3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3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3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3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3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3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3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3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3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3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3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3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3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3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3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3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3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3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3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3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3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3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3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3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3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3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3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3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3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3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3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3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3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3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3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3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3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3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3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3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3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3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3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3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3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3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3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3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3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3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3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3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3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3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3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3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3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3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3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3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3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3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3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3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3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3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3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3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3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3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3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3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3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3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3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3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3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3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3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3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3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3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3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3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3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3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3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3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3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3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3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3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3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3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3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3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3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3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3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3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3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3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3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3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3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3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3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3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3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3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3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3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3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3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3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3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3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3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3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3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3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3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3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3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3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3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3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3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3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3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3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3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3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3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3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3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3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3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3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3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3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3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3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3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3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3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3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3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3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3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3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3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3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3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3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3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3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3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3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3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3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3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3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3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3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3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3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3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3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3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3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3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3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3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3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3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3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3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3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3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3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3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3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3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3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3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3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3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3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3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3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3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3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3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3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3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3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3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3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3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3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3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3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3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3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3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3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3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3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3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3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3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3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3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3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3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3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3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3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3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3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3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3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3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3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3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3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3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3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3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3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3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3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3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3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3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3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3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3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3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3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3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3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3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3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3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3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3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3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3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3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3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3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3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3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3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3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3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3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3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3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3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3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3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3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3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3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3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3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3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3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3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3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3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3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3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3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3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3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3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3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3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3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3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3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3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3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3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3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3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3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3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3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3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3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3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3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3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3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3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3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3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3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3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3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3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3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3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3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3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3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3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3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3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3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3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3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3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3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3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3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3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3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3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3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3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3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3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3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3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3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3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3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3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3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3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3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3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3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3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3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3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3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3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3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3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3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3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3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3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3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3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3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3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3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3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3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3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3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3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3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3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3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3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3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3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3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3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3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3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3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3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3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3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3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3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3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3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3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3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3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3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3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3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3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3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3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3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3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3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3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3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3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3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3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3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3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3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3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3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3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3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3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3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3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3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3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3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3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3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3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3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3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3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3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3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3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3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3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3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3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3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3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3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3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3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3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3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3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3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3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3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3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3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3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3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3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3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3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3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3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3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3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3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3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3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3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3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3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3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3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3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3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3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3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3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3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3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3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3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3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3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3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3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3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3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3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3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3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3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3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3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3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3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3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3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3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3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3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3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3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3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3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3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3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3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3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3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3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3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3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3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3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3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3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3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3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3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3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3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3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3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3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3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3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3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3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3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3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3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3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3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3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3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3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3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3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3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3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3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3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3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3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3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3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3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3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3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3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3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3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3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3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3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3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3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3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3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3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3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3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3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3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3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3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3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3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3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3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3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3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3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3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3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3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3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3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3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3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3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3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3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3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3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3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3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3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3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3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3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3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3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3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3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3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3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3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3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3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3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3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3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3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3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3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3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3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3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3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3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3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3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3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3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3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3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3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3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3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3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3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3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3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3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3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3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3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3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3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3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3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3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3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3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3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3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3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3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3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3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3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3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3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3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3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3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4.4" x14ac:dyDescent="0.3"/>
  <cols>
    <col min="1" max="1" width="9.109375" style="274"/>
  </cols>
  <sheetData>
    <row r="1" spans="1:4" x14ac:dyDescent="0.3">
      <c r="A1" s="274">
        <v>1</v>
      </c>
      <c r="D1" t="s">
        <v>48</v>
      </c>
    </row>
    <row r="2" spans="1:4" x14ac:dyDescent="0.3">
      <c r="A2" s="274">
        <v>0</v>
      </c>
      <c r="D2" t="s">
        <v>50</v>
      </c>
    </row>
    <row r="3" spans="1:4" x14ac:dyDescent="0.3">
      <c r="D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42" workbookViewId="0">
      <selection activeCell="F60" sqref="F60"/>
    </sheetView>
  </sheetViews>
  <sheetFormatPr defaultRowHeight="14.4" x14ac:dyDescent="0.3"/>
  <cols>
    <col min="1" max="1" width="36.6640625" bestFit="1" customWidth="1"/>
    <col min="2" max="2" width="10" bestFit="1" customWidth="1"/>
  </cols>
  <sheetData>
    <row r="1" spans="1:2" x14ac:dyDescent="0.3">
      <c r="A1" s="26" t="s">
        <v>148</v>
      </c>
      <c r="B1" s="21">
        <v>0.41</v>
      </c>
    </row>
    <row r="2" spans="1:2" x14ac:dyDescent="0.3">
      <c r="A2" s="26" t="s">
        <v>149</v>
      </c>
      <c r="B2" s="40">
        <v>0.57709999999999995</v>
      </c>
    </row>
    <row r="3" spans="1:2" x14ac:dyDescent="0.3">
      <c r="A3" s="26" t="s">
        <v>150</v>
      </c>
      <c r="B3" s="40">
        <v>0.16</v>
      </c>
    </row>
    <row r="4" spans="1:2" x14ac:dyDescent="0.3">
      <c r="A4" s="26" t="s">
        <v>151</v>
      </c>
      <c r="B4" s="40">
        <v>0.05</v>
      </c>
    </row>
    <row r="5" spans="1:2" x14ac:dyDescent="0.3">
      <c r="A5" s="26" t="s">
        <v>152</v>
      </c>
      <c r="B5" s="40">
        <v>0.14000000000000001</v>
      </c>
    </row>
    <row r="6" spans="1:2" x14ac:dyDescent="0.3">
      <c r="A6" s="26" t="s">
        <v>153</v>
      </c>
      <c r="B6" s="40">
        <v>0.25</v>
      </c>
    </row>
    <row r="7" spans="1:2" x14ac:dyDescent="0.3">
      <c r="A7" s="26" t="s">
        <v>154</v>
      </c>
      <c r="B7" s="21">
        <v>0.39500000000000002</v>
      </c>
    </row>
    <row r="8" spans="1:2" x14ac:dyDescent="0.3">
      <c r="A8" s="26" t="s">
        <v>155</v>
      </c>
      <c r="B8" s="40">
        <v>0.61850000000000005</v>
      </c>
    </row>
    <row r="9" spans="1:2" x14ac:dyDescent="0.3">
      <c r="A9" s="26" t="s">
        <v>156</v>
      </c>
      <c r="B9" s="40">
        <v>0.13</v>
      </c>
    </row>
    <row r="10" spans="1:2" x14ac:dyDescent="0.3">
      <c r="A10" s="26" t="s">
        <v>157</v>
      </c>
      <c r="B10" s="40">
        <v>0.06</v>
      </c>
    </row>
    <row r="11" spans="1:2" x14ac:dyDescent="0.3">
      <c r="A11" s="26" t="s">
        <v>158</v>
      </c>
      <c r="B11" s="40">
        <v>0.14499999999999999</v>
      </c>
    </row>
    <row r="12" spans="1:2" x14ac:dyDescent="0.3">
      <c r="A12" s="26" t="s">
        <v>159</v>
      </c>
      <c r="B12" s="40">
        <v>0.18</v>
      </c>
    </row>
    <row r="13" spans="1:2" x14ac:dyDescent="0.3">
      <c r="A13" s="26" t="s">
        <v>160</v>
      </c>
      <c r="B13" s="21">
        <v>0.4</v>
      </c>
    </row>
    <row r="14" spans="1:2" x14ac:dyDescent="0.3">
      <c r="A14" s="26" t="s">
        <v>161</v>
      </c>
      <c r="B14" s="40">
        <v>0.63719999999999999</v>
      </c>
    </row>
    <row r="15" spans="1:2" x14ac:dyDescent="0.3">
      <c r="A15" s="26" t="s">
        <v>162</v>
      </c>
      <c r="B15" s="40">
        <v>0.13</v>
      </c>
    </row>
    <row r="16" spans="1:2" x14ac:dyDescent="0.3">
      <c r="A16" s="26" t="s">
        <v>163</v>
      </c>
      <c r="B16" s="40">
        <v>0.06</v>
      </c>
    </row>
    <row r="17" spans="1:2" x14ac:dyDescent="0.3">
      <c r="A17" s="26" t="s">
        <v>164</v>
      </c>
      <c r="B17" s="40">
        <v>0.14000000000000001</v>
      </c>
    </row>
    <row r="18" spans="1:2" x14ac:dyDescent="0.3">
      <c r="A18" s="26" t="s">
        <v>165</v>
      </c>
      <c r="B18" s="40">
        <v>0.23</v>
      </c>
    </row>
    <row r="19" spans="1:2" x14ac:dyDescent="0.3">
      <c r="A19" s="26" t="s">
        <v>166</v>
      </c>
      <c r="B19" s="21">
        <v>0.4</v>
      </c>
    </row>
    <row r="20" spans="1:2" x14ac:dyDescent="0.3">
      <c r="A20" s="26" t="s">
        <v>167</v>
      </c>
      <c r="B20" s="40">
        <v>0.64449999999999996</v>
      </c>
    </row>
    <row r="21" spans="1:2" x14ac:dyDescent="0.3">
      <c r="A21" s="26" t="s">
        <v>168</v>
      </c>
      <c r="B21" s="40">
        <v>0.13</v>
      </c>
    </row>
    <row r="22" spans="1:2" x14ac:dyDescent="0.3">
      <c r="A22" s="26" t="s">
        <v>169</v>
      </c>
      <c r="B22" s="40">
        <v>0.06</v>
      </c>
    </row>
    <row r="23" spans="1:2" x14ac:dyDescent="0.3">
      <c r="A23" s="26" t="s">
        <v>170</v>
      </c>
      <c r="B23" s="40">
        <v>0.14000000000000001</v>
      </c>
    </row>
    <row r="24" spans="1:2" x14ac:dyDescent="0.3">
      <c r="A24" s="26" t="s">
        <v>171</v>
      </c>
      <c r="B24" s="40">
        <v>0.28000000000000003</v>
      </c>
    </row>
    <row r="25" spans="1:2" x14ac:dyDescent="0.3">
      <c r="A25" s="26" t="s">
        <v>172</v>
      </c>
      <c r="B25" s="21">
        <v>0.39500000000000002</v>
      </c>
    </row>
    <row r="26" spans="1:2" x14ac:dyDescent="0.3">
      <c r="A26" s="26" t="s">
        <v>173</v>
      </c>
      <c r="B26" s="40">
        <v>0.63429999999999997</v>
      </c>
    </row>
    <row r="27" spans="1:2" x14ac:dyDescent="0.3">
      <c r="A27" s="26" t="s">
        <v>174</v>
      </c>
      <c r="B27" s="40">
        <v>0.13</v>
      </c>
    </row>
    <row r="28" spans="1:2" x14ac:dyDescent="0.3">
      <c r="A28" s="26" t="s">
        <v>175</v>
      </c>
      <c r="B28" s="40">
        <v>5.5E-2</v>
      </c>
    </row>
    <row r="29" spans="1:2" x14ac:dyDescent="0.3">
      <c r="A29" s="26" t="s">
        <v>176</v>
      </c>
      <c r="B29" s="40">
        <v>0.14000000000000001</v>
      </c>
    </row>
    <row r="30" spans="1:2" x14ac:dyDescent="0.3">
      <c r="A30" s="26" t="s">
        <v>177</v>
      </c>
      <c r="B30" s="40">
        <v>0.31</v>
      </c>
    </row>
    <row r="31" spans="1:2" x14ac:dyDescent="0.3">
      <c r="A31" s="26" t="s">
        <v>178</v>
      </c>
      <c r="B31" s="21">
        <v>0.375</v>
      </c>
    </row>
    <row r="32" spans="1:2" x14ac:dyDescent="0.3">
      <c r="A32" s="26" t="s">
        <v>179</v>
      </c>
      <c r="B32" s="40">
        <v>0.59589999999999999</v>
      </c>
    </row>
    <row r="33" spans="1:2" x14ac:dyDescent="0.3">
      <c r="A33" s="26" t="s">
        <v>180</v>
      </c>
      <c r="B33" s="40">
        <v>0.13</v>
      </c>
    </row>
    <row r="34" spans="1:2" x14ac:dyDescent="0.3">
      <c r="A34" s="26" t="s">
        <v>181</v>
      </c>
      <c r="B34" s="40">
        <v>5.5E-2</v>
      </c>
    </row>
    <row r="35" spans="1:2" x14ac:dyDescent="0.3">
      <c r="A35" s="26" t="s">
        <v>182</v>
      </c>
      <c r="B35" s="40">
        <v>0.14000000000000001</v>
      </c>
    </row>
    <row r="36" spans="1:2" x14ac:dyDescent="0.3">
      <c r="A36" s="26" t="s">
        <v>183</v>
      </c>
      <c r="B36" s="40">
        <v>0.28000000000000003</v>
      </c>
    </row>
    <row r="37" spans="1:2" x14ac:dyDescent="0.3">
      <c r="A37" s="26" t="s">
        <v>184</v>
      </c>
      <c r="B37" s="21">
        <v>0.375</v>
      </c>
    </row>
    <row r="38" spans="1:2" x14ac:dyDescent="0.3">
      <c r="A38" s="26" t="s">
        <v>185</v>
      </c>
      <c r="B38" s="40">
        <v>0.59589999999999999</v>
      </c>
    </row>
    <row r="39" spans="1:2" x14ac:dyDescent="0.3">
      <c r="A39" s="26" t="s">
        <v>186</v>
      </c>
      <c r="B39" s="40">
        <v>0.13</v>
      </c>
    </row>
    <row r="40" spans="1:2" x14ac:dyDescent="0.3">
      <c r="A40" s="26" t="s">
        <v>187</v>
      </c>
      <c r="B40" s="40">
        <v>5.5E-2</v>
      </c>
    </row>
    <row r="41" spans="1:2" x14ac:dyDescent="0.3">
      <c r="A41" s="26" t="s">
        <v>188</v>
      </c>
      <c r="B41" s="40">
        <v>0.14000000000000001</v>
      </c>
    </row>
    <row r="42" spans="1:2" x14ac:dyDescent="0.3">
      <c r="A42" s="26" t="s">
        <v>189</v>
      </c>
      <c r="B42" s="40">
        <v>0.28000000000000003</v>
      </c>
    </row>
    <row r="43" spans="1:2" x14ac:dyDescent="0.3">
      <c r="A43" s="26" t="s">
        <v>190</v>
      </c>
      <c r="B43" s="21">
        <v>0.375</v>
      </c>
    </row>
    <row r="44" spans="1:2" x14ac:dyDescent="0.3">
      <c r="A44" s="26" t="s">
        <v>191</v>
      </c>
      <c r="B44" s="40">
        <v>0.59589999999999999</v>
      </c>
    </row>
    <row r="45" spans="1:2" x14ac:dyDescent="0.3">
      <c r="A45" s="26" t="s">
        <v>192</v>
      </c>
      <c r="B45" s="40">
        <v>0.13</v>
      </c>
    </row>
    <row r="46" spans="1:2" x14ac:dyDescent="0.3">
      <c r="A46" s="26" t="s">
        <v>193</v>
      </c>
      <c r="B46" s="40">
        <v>5.5E-2</v>
      </c>
    </row>
    <row r="47" spans="1:2" x14ac:dyDescent="0.3">
      <c r="A47" s="26" t="s">
        <v>194</v>
      </c>
      <c r="B47" s="40">
        <v>0.14000000000000001</v>
      </c>
    </row>
    <row r="48" spans="1:2" x14ac:dyDescent="0.3">
      <c r="A48" s="26" t="s">
        <v>195</v>
      </c>
      <c r="B48" s="40">
        <v>0.28000000000000003</v>
      </c>
    </row>
    <row r="49" spans="1:2" x14ac:dyDescent="0.3">
      <c r="A49" s="26" t="s">
        <v>196</v>
      </c>
      <c r="B49" s="21">
        <v>0.375</v>
      </c>
    </row>
    <row r="50" spans="1:2" x14ac:dyDescent="0.3">
      <c r="A50" s="26" t="s">
        <v>197</v>
      </c>
      <c r="B50" s="40">
        <v>0.59589999999999999</v>
      </c>
    </row>
    <row r="51" spans="1:2" x14ac:dyDescent="0.3">
      <c r="A51" s="26" t="s">
        <v>198</v>
      </c>
      <c r="B51" s="40">
        <v>0.13</v>
      </c>
    </row>
    <row r="52" spans="1:2" x14ac:dyDescent="0.3">
      <c r="A52" s="26" t="s">
        <v>199</v>
      </c>
      <c r="B52" s="40">
        <v>5.5E-2</v>
      </c>
    </row>
    <row r="53" spans="1:2" x14ac:dyDescent="0.3">
      <c r="A53" s="26" t="s">
        <v>200</v>
      </c>
      <c r="B53" s="40">
        <v>0.14000000000000001</v>
      </c>
    </row>
    <row r="54" spans="1:2" x14ac:dyDescent="0.3">
      <c r="A54" s="26" t="s">
        <v>201</v>
      </c>
      <c r="B54" s="40">
        <v>0.28000000000000003</v>
      </c>
    </row>
    <row r="55" spans="1:2" x14ac:dyDescent="0.3">
      <c r="A55" s="26" t="s">
        <v>202</v>
      </c>
      <c r="B55" s="21">
        <v>0.375</v>
      </c>
    </row>
    <row r="56" spans="1:2" x14ac:dyDescent="0.3">
      <c r="A56" s="26" t="s">
        <v>203</v>
      </c>
      <c r="B56" s="40">
        <v>0.59589999999999999</v>
      </c>
    </row>
    <row r="57" spans="1:2" x14ac:dyDescent="0.3">
      <c r="A57" s="26" t="s">
        <v>204</v>
      </c>
      <c r="B57" s="40">
        <v>0.13</v>
      </c>
    </row>
    <row r="58" spans="1:2" x14ac:dyDescent="0.3">
      <c r="A58" s="26" t="s">
        <v>205</v>
      </c>
      <c r="B58" s="40">
        <v>5.5E-2</v>
      </c>
    </row>
    <row r="59" spans="1:2" x14ac:dyDescent="0.3">
      <c r="A59" s="26" t="s">
        <v>206</v>
      </c>
      <c r="B59" s="40">
        <v>0.14000000000000001</v>
      </c>
    </row>
    <row r="60" spans="1:2" x14ac:dyDescent="0.3">
      <c r="A60" s="26" t="s">
        <v>207</v>
      </c>
      <c r="B60" s="40">
        <v>0.28000000000000003</v>
      </c>
    </row>
    <row r="61" spans="1:2" x14ac:dyDescent="0.3">
      <c r="A61" s="26" t="s">
        <v>210</v>
      </c>
      <c r="B61" s="21">
        <v>0.375</v>
      </c>
    </row>
    <row r="62" spans="1:2" x14ac:dyDescent="0.3">
      <c r="A62" s="26" t="s">
        <v>211</v>
      </c>
      <c r="B62" s="40">
        <v>0.59589999999999999</v>
      </c>
    </row>
    <row r="63" spans="1:2" x14ac:dyDescent="0.3">
      <c r="A63" s="26" t="s">
        <v>212</v>
      </c>
      <c r="B63" s="40">
        <v>0.13</v>
      </c>
    </row>
    <row r="64" spans="1:2" x14ac:dyDescent="0.3">
      <c r="A64" s="26" t="s">
        <v>213</v>
      </c>
      <c r="B64" s="40">
        <v>5.5E-2</v>
      </c>
    </row>
    <row r="65" spans="1:2" x14ac:dyDescent="0.3">
      <c r="A65" s="26" t="s">
        <v>214</v>
      </c>
      <c r="B65" s="40">
        <v>0.14000000000000001</v>
      </c>
    </row>
    <row r="66" spans="1:2" x14ac:dyDescent="0.3">
      <c r="A66" s="26" t="s">
        <v>215</v>
      </c>
      <c r="B66" s="40">
        <v>0.28000000000000003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RowHeight="14.4" x14ac:dyDescent="0.3"/>
  <sheetData>
    <row r="1" spans="1:33" ht="15.6" x14ac:dyDescent="0.3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6" x14ac:dyDescent="0.3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6" x14ac:dyDescent="0.3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6" x14ac:dyDescent="0.3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5.6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5.6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5.6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5.6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5.6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5.6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5.6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5.6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5.6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5.6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6" x14ac:dyDescent="0.3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6" x14ac:dyDescent="0.3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6" x14ac:dyDescent="0.3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6" x14ac:dyDescent="0.3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Phoebe Taitz</cp:lastModifiedBy>
  <dcterms:created xsi:type="dcterms:W3CDTF">2021-06-08T16:56:31Z</dcterms:created>
  <dcterms:modified xsi:type="dcterms:W3CDTF">2025-04-28T20:53:08Z</dcterms:modified>
</cp:coreProperties>
</file>